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60" windowWidth="13875" windowHeight="6945"/>
  </bookViews>
  <sheets>
    <sheet name="anexo 20 prog recur feder" sheetId="4" r:id="rId1"/>
    <sheet name="anexo 23 FORTAMUN" sheetId="1" r:id="rId2"/>
    <sheet name="anexo 24 OBLIGACIONES 2016" sheetId="2" r:id="rId3"/>
    <sheet name="anexo 25 GASTO FEDERALIZADO" sheetId="3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J7" i="4" l="1"/>
  <c r="J6" i="4"/>
  <c r="E13" i="2" l="1"/>
  <c r="F32" i="1" l="1"/>
  <c r="E28" i="1"/>
  <c r="E27" i="1"/>
  <c r="F26" i="1" s="1"/>
  <c r="F33" i="1" s="1"/>
  <c r="F8" i="1"/>
  <c r="F15" i="1" s="1"/>
</calcChain>
</file>

<file path=xl/sharedStrings.xml><?xml version="1.0" encoding="utf-8"?>
<sst xmlns="http://schemas.openxmlformats.org/spreadsheetml/2006/main" count="162" uniqueCount="124">
  <si>
    <t>MUNICIPIO DE VILLANUEVA</t>
  </si>
  <si>
    <t>FORTAMUN FONDO IV 2015</t>
  </si>
  <si>
    <t>CONCEPTO</t>
  </si>
  <si>
    <t>MONTO</t>
  </si>
  <si>
    <t>DEUDA POR SENTENCIA JUDICIAL</t>
  </si>
  <si>
    <t>CUOTAS IMSS-OBRERO PATRONALES</t>
  </si>
  <si>
    <t>SEGURIDAD PUBLICA</t>
  </si>
  <si>
    <t>BONO DE SEGURIDAD PUBLICA</t>
  </si>
  <si>
    <t>RENTA DE SEGURIDAD PUBLICA</t>
  </si>
  <si>
    <t>SUELDOS DE SEGURIDAD PUBLICA</t>
  </si>
  <si>
    <t>PAGO PROVEEDORES</t>
  </si>
  <si>
    <t>LIQUIDACIONES</t>
  </si>
  <si>
    <t>PAGO PRESTAMO PARTICIPACIONES</t>
  </si>
  <si>
    <t>TOTAL</t>
  </si>
  <si>
    <t>ABRIL-JULIO 2016</t>
  </si>
  <si>
    <t>-</t>
  </si>
  <si>
    <t>FORTAMUN FONDO IV 2016</t>
  </si>
  <si>
    <t>ENERO-JULIO</t>
  </si>
  <si>
    <t>PAGO PRESTAMO GODEZAC SECRETARIA FINANZAS</t>
  </si>
  <si>
    <t>FORTAMUN 2016</t>
  </si>
  <si>
    <t>ENERO-JULIO 2016</t>
  </si>
  <si>
    <t>PAGO PRESTAMO DE FINANZAS</t>
  </si>
  <si>
    <t>NO. DE CHEQUE/ TRANSFERENCIA</t>
  </si>
  <si>
    <t>FECHA</t>
  </si>
  <si>
    <t>NOMBRE</t>
  </si>
  <si>
    <t>CANTIDAD</t>
  </si>
  <si>
    <t>PAGO DE PRESTAMO CONTRAIDO CON SECRETARIA DE FINANZAS DEL ESTADO</t>
  </si>
  <si>
    <t>TRANSF</t>
  </si>
  <si>
    <t xml:space="preserve">TRANSFERENCIA ENTRE CUENTAS </t>
  </si>
  <si>
    <t>PAGO DE GODEZAC ABONO 2DO DESC</t>
  </si>
  <si>
    <t>PAGO DE GODEZAC ABONO 3ER0 DESC</t>
  </si>
  <si>
    <t>TRANSFERENCIA ENTRE CUENTAS</t>
  </si>
  <si>
    <t>PAGO DE GODEZAC ABONO 4TO DESC</t>
  </si>
  <si>
    <t>PAGO DE GODEZAC ABONO 5TO DESC</t>
  </si>
  <si>
    <t>PAGO DE GODEZAC ABOO 6TO DESCUENTO</t>
  </si>
  <si>
    <t>GASTOS FEDERALES</t>
  </si>
  <si>
    <t>PROGRAMA O FONDO</t>
  </si>
  <si>
    <t>DESTINO DE LOS RECURSOS</t>
  </si>
  <si>
    <t>EJERCICIO</t>
  </si>
  <si>
    <t>REINTEGRO</t>
  </si>
  <si>
    <t>DEVENGADO</t>
  </si>
  <si>
    <t>PAGADO</t>
  </si>
  <si>
    <t>FONDO III 2015</t>
  </si>
  <si>
    <t>AGUA POTABLE</t>
  </si>
  <si>
    <t>DESARROLLO INSTITUCIONAL</t>
  </si>
  <si>
    <t>APORTACIONES PARA OBRAS</t>
  </si>
  <si>
    <t>GASTOS INDIRECTOS</t>
  </si>
  <si>
    <t>MEJORAMIENTO A LA VIVIENDA</t>
  </si>
  <si>
    <t>ELECTRIFICACION EN VARIAS CALLES Y COMUNIDADES DEL MUNICIPIO</t>
  </si>
  <si>
    <t>COMPRA DE APARATOS AUDITIVOS PARA PERSONAS DE BAJOS RECURSOS</t>
  </si>
  <si>
    <t>PAVIMENTACION EN INSTALACIONES DE LA FERIA</t>
  </si>
  <si>
    <t>CONSTRUCCION DE PUENTE VEHICULAR EN FRANCISCO I MADERO</t>
  </si>
  <si>
    <t>REVESTIMIENTO DE CAMINO DE LA COMUNIDAD DE EL SAUCITO E.C. CARRETERA FEDERAL 45</t>
  </si>
  <si>
    <t>FONDO IV 2015</t>
  </si>
  <si>
    <t>OBLIGACIONES FINANCIERAS</t>
  </si>
  <si>
    <t>CONTINGENCIAS ECONOMICAS PARA INVERSION 2015 "B"</t>
  </si>
  <si>
    <t>REGENERACION DE IMAGEN URBANA 3ER ETAPA EN LA CABECERA MUNICIPAL DE VILLANUEVA</t>
  </si>
  <si>
    <t>PAVIMENTACION CON CONCRETO ASFALTICO DEL TRAMO CARRETERO DE COMUNIDAD DE LOS CAÑOS TARASCO</t>
  </si>
  <si>
    <t>CONTINGENCIAS ECONOMICAS PARA INVERSION 2015</t>
  </si>
  <si>
    <t xml:space="preserve">PAVIMENTACION CON CONCRETO ASFALTICO DEL TRAMO CARRETERO CARDENAS E.C. TUXTUAC </t>
  </si>
  <si>
    <t>PAVIMENTACION CON CONCRETO ASFALTICO DE LA CALLE PRINCIPAL EN LA COMUNIDAD DEL VERGEL</t>
  </si>
  <si>
    <t>PAVIMENTACION CON CONCRETO ASFALTICO DEL TRAMO CARRETERO DE COMUNIDAD SAN MIGUEL E.C. CARRETERA FEDERAL 54</t>
  </si>
  <si>
    <t>CAMBIO DE LUMINARIAS EN TODO EL MUNICIPIO DE VILLANUEVA, ZAC</t>
  </si>
  <si>
    <t>PAVIMENTACION CON CONCRETO ASFALTICO DEL TRAMO CARRETERO DE LA COMUNIDAD EL PANTANO E.C. TARASCO</t>
  </si>
  <si>
    <t>PAVIMENTACION CON CONCRETO ASFALTICO CALLE 5 DE MAYO COMUNIDAD FRANCISCO MURGUIA, VILLANUEVA</t>
  </si>
  <si>
    <t>PAVIMENTACION CON CONCRETO HIDRAULICO CALLE HIDALGO EN FRANCISCO MURGUIA, VILLANUEVA</t>
  </si>
  <si>
    <t>PAVIMENTACION CON CONCRETO HIDRAULICO CALLE 19 DE MARZO EN COMUNIDAD DE TAYAHUA,VILLANUEVA</t>
  </si>
  <si>
    <t>PAVIMENTACION CON CONCRETO HIDRAULICO CALLE BENITO JUAREZ EN COMUNIDAD DE TAYAHUA, VILLANUEVA</t>
  </si>
  <si>
    <t>PAVIMENTACION CON CONCRETO HIDRAULICO CALLE FELIPE ANGELES EN LA COMUNIDAD DE TAYAHUA, VILLANUEVA</t>
  </si>
  <si>
    <t>PAVIMENTACION CON CONCRETO ASFALTICO DEL TRAMO CARRETERO ZAPOQUI E.C. EL SALITRE</t>
  </si>
  <si>
    <t>PAVIMENTACION CON CONCRETO ASFALTICO DEL TRAMO CARRETERO EMILIANO ZAPATA</t>
  </si>
  <si>
    <t>FORTALECE 2016</t>
  </si>
  <si>
    <t>PAVIMENTACION DE CALLE FCO VILLA EN CABECERA MUNICIPAL</t>
  </si>
  <si>
    <t>PAVIMENTACION DE CALLE DEL ROCIO EN COMUNIDAD DE TAYAHUA, VILLANUEVA</t>
  </si>
  <si>
    <t>PAVIMENTACION DE ACCESO PRINCIPAL COMUNIDAD DE BOCA DE RIVERA</t>
  </si>
  <si>
    <t>PAVIMENTACION DE PROLONGACION CALLE DE LAS TORRES EN ACCESO A COLONIA DE LAS FLORES, VILLANUEVA</t>
  </si>
  <si>
    <t>PAVIMENTACION CALLE COLOSIO EN CABECERA MUNICIPAL DE VILLANUEVA</t>
  </si>
  <si>
    <t>PAVIMENTACION DE CALLE PORTILLO EN COMUNIDAD DE LA QUEMADA</t>
  </si>
  <si>
    <t>PAVIMENTACION AVENIDA DE LAS ROSAS EN COLONIA LAS FLORES DEL PEDREGAL EN VILLANUEVA</t>
  </si>
  <si>
    <t>PAVIMENTACION EN CALLE ACCESO PRINCIPAL EN COMUNIDAD DE ZAPOQUI VILLANUEVA</t>
  </si>
  <si>
    <t>PAVIMENTACION DE CALLE SANTA ROSA EN CABECERA MUNICIPAL</t>
  </si>
  <si>
    <t>PAVIMENTACIONDE CALLE DEL PRADO EN COMUNIDAD DE TAYAHUA, VILLANUEVA</t>
  </si>
  <si>
    <t>CONSTRUCCION DE VADO EN PROLONGACION PURISIMA DE CABECERA MUNICIPAL, VILLANUEVA</t>
  </si>
  <si>
    <t>FONDO III 2016</t>
  </si>
  <si>
    <t>DRENAJE Y LETRINAS</t>
  </si>
  <si>
    <t>BECAS DE TRANSPORTE Y ECONOMICAS PARA ESTUDIANTES DE BAJOS RECURSOS</t>
  </si>
  <si>
    <t>CONSTRUCCION DE CORRALES DE MANEJO EN LA COMUNIDAD DE LAGUNA DE LAS ROSAS</t>
  </si>
  <si>
    <t>CONSTRUCCION DE VADO EN EL FUERTE</t>
  </si>
  <si>
    <t>PAVIMENTACION CON CONCRETO HIDRAULICO EN CALLE PRIVADA FRANCISCO VILLA EN TAYAHUA</t>
  </si>
  <si>
    <t>CONSTRUCCION DE AULA EN ESCUELA PREPARATORIA DE MALPASO</t>
  </si>
  <si>
    <t>AMPLIACION DE MURO EN AVENIDA ALLENDE DE CABECERA MUNICIPAL</t>
  </si>
  <si>
    <t>COLOCACION DE MALLA CICLONICA EN CANCHA DE LA COL MAGISTERIAL EN CABECERA</t>
  </si>
  <si>
    <t>CONSTRUCCION DE GUARNICIONES Y BANQUETAS EN CALLE LOPEZ MATEOS DE COMUNUDAD DE ADJUNTAS DEL REFUGIO</t>
  </si>
  <si>
    <t>AYUDAS SOCIALES</t>
  </si>
  <si>
    <t>APORTACIONES AL PROGRAMA ESCUELAS DE CALIDAD</t>
  </si>
  <si>
    <t>REVESTIMIENTO DE CAMINO</t>
  </si>
  <si>
    <t>REHABILITACION DE PUENTE PRINCIPAL EN CABECERA MUNICIPAL DE VILLANUEVA</t>
  </si>
  <si>
    <t>FONDO IV 2016</t>
  </si>
  <si>
    <t>LAUDOS Y LIQUIDACIONES</t>
  </si>
  <si>
    <t xml:space="preserve">ANTICIPO DE PARTICIPACIONES </t>
  </si>
  <si>
    <t>OBLIGACIONES PAGADAS O GARANTIZADAS CON FONDO IV 2016</t>
  </si>
  <si>
    <t>FORMATO DE PROGRAMAS CON RECURSOS CONCURRENTE POR ORDEN DE GOBIERNO</t>
  </si>
  <si>
    <t>EJERCICIO FISCAL 2016</t>
  </si>
  <si>
    <t>NOMBRE DEL PROGRAMA         a</t>
  </si>
  <si>
    <t>FEDERAL</t>
  </si>
  <si>
    <t>ESTATAL</t>
  </si>
  <si>
    <t>MUNICIPAL</t>
  </si>
  <si>
    <t>OTROS</t>
  </si>
  <si>
    <t>MONTO TOTAL                           j=c+e+g+i</t>
  </si>
  <si>
    <t>Dependencia/Entidad                b</t>
  </si>
  <si>
    <t>Aportacion (Monto)                c</t>
  </si>
  <si>
    <t>Dependencia/Entidad                d</t>
  </si>
  <si>
    <t>Aportacion (Monto)                e</t>
  </si>
  <si>
    <t>Dependencia/Entidad                f</t>
  </si>
  <si>
    <t>Aportacion (Monto)              g</t>
  </si>
  <si>
    <t>Dependencia/Entidad    h</t>
  </si>
  <si>
    <t>Aportacion (Monto)           i</t>
  </si>
  <si>
    <t>FORTALECIMIENTO FINANCIERO PARA INVERSION B 2016</t>
  </si>
  <si>
    <t>SHCP</t>
  </si>
  <si>
    <t>3X1 2016</t>
  </si>
  <si>
    <t>SEDESOL FEDERAL</t>
  </si>
  <si>
    <t>SEDESOL ESTATAL</t>
  </si>
  <si>
    <t>PRESIDENCIA MUNICIPAL, VILLANUEVA</t>
  </si>
  <si>
    <t>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</si>
</sst>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* #,##0.00\ _P_t_s_-;\-* #,##0.00\ _P_t_s_-;_-* &quot;-&quot;??\ _P_t_s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Aharoni"/>
      <charset val="177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4" fontId="3" fillId="0" borderId="1" xfId="0" applyNumberFormat="1" applyFont="1" applyBorder="1"/>
    <xf numFmtId="44" fontId="0" fillId="2" borderId="1" xfId="0" applyNumberFormat="1" applyFill="1" applyBorder="1"/>
    <xf numFmtId="44" fontId="3" fillId="2" borderId="1" xfId="1" applyFont="1" applyFill="1" applyBorder="1" applyAlignment="1"/>
    <xf numFmtId="0" fontId="0" fillId="2" borderId="1" xfId="0" applyFill="1" applyBorder="1"/>
    <xf numFmtId="44" fontId="0" fillId="2" borderId="1" xfId="1" applyFont="1" applyFill="1" applyBorder="1" applyAlignment="1"/>
    <xf numFmtId="44" fontId="3" fillId="2" borderId="1" xfId="0" applyNumberFormat="1" applyFont="1" applyFill="1" applyBorder="1"/>
    <xf numFmtId="0" fontId="0" fillId="0" borderId="1" xfId="0" applyBorder="1" applyAlignment="1">
      <alignment horizontal="center"/>
    </xf>
    <xf numFmtId="44" fontId="4" fillId="0" borderId="1" xfId="0" applyNumberFormat="1" applyFont="1" applyBorder="1"/>
    <xf numFmtId="44" fontId="0" fillId="0" borderId="1" xfId="0" applyNumberFormat="1" applyBorder="1"/>
    <xf numFmtId="44" fontId="3" fillId="0" borderId="1" xfId="1" applyFont="1" applyBorder="1" applyAlignment="1"/>
    <xf numFmtId="44" fontId="0" fillId="0" borderId="1" xfId="1" applyFont="1" applyBorder="1" applyAlignment="1"/>
    <xf numFmtId="0" fontId="7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7" fillId="0" borderId="1" xfId="0" applyFont="1" applyBorder="1" applyAlignment="1">
      <alignment horizontal="left" wrapText="1"/>
    </xf>
    <xf numFmtId="44" fontId="7" fillId="0" borderId="1" xfId="1" applyFont="1" applyBorder="1"/>
    <xf numFmtId="44" fontId="7" fillId="2" borderId="1" xfId="1" applyFont="1" applyFill="1" applyBorder="1"/>
    <xf numFmtId="0" fontId="7" fillId="0" borderId="1" xfId="0" applyFont="1" applyBorder="1" applyAlignment="1">
      <alignment horizontal="left"/>
    </xf>
    <xf numFmtId="44" fontId="2" fillId="0" borderId="1" xfId="0" applyNumberFormat="1" applyFont="1" applyBorder="1"/>
    <xf numFmtId="0" fontId="0" fillId="0" borderId="0" xfId="0" applyAlignment="1"/>
    <xf numFmtId="0" fontId="10" fillId="0" borderId="1" xfId="0" applyFont="1" applyBorder="1" applyAlignment="1">
      <alignment horizontal="left" vertical="top" wrapText="1"/>
    </xf>
    <xf numFmtId="44" fontId="10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/>
    </xf>
    <xf numFmtId="44" fontId="10" fillId="0" borderId="1" xfId="0" applyNumberFormat="1" applyFont="1" applyBorder="1" applyAlignment="1">
      <alignment horizontal="left" vertical="top"/>
    </xf>
    <xf numFmtId="0" fontId="0" fillId="0" borderId="0" xfId="0" applyBorder="1"/>
    <xf numFmtId="44" fontId="0" fillId="0" borderId="0" xfId="1" applyFont="1"/>
    <xf numFmtId="0" fontId="2" fillId="0" borderId="1" xfId="0" applyFont="1" applyBorder="1" applyAlignment="1">
      <alignment horizontal="left" wrapText="1"/>
    </xf>
    <xf numFmtId="44" fontId="0" fillId="0" borderId="0" xfId="0" applyNumberFormat="1"/>
    <xf numFmtId="44" fontId="10" fillId="0" borderId="1" xfId="1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0" borderId="4" xfId="0" applyFont="1" applyBorder="1" applyAlignment="1">
      <alignment horizontal="left" vertical="top"/>
    </xf>
    <xf numFmtId="0" fontId="2" fillId="0" borderId="0" xfId="0" applyFont="1" applyBorder="1" applyAlignment="1">
      <alignment horizontal="left" wrapText="1"/>
    </xf>
    <xf numFmtId="44" fontId="7" fillId="0" borderId="1" xfId="1" applyFont="1" applyFill="1" applyBorder="1" applyAlignment="1">
      <alignment horizontal="center" vertical="center"/>
    </xf>
    <xf numFmtId="44" fontId="10" fillId="0" borderId="1" xfId="1" applyFont="1" applyFill="1" applyBorder="1" applyAlignment="1">
      <alignment horizontal="center" vertical="center"/>
    </xf>
    <xf numFmtId="0" fontId="2" fillId="0" borderId="1" xfId="0" applyFont="1" applyBorder="1"/>
    <xf numFmtId="0" fontId="10" fillId="0" borderId="1" xfId="0" applyFont="1" applyFill="1" applyBorder="1" applyAlignment="1">
      <alignment horizontal="left" vertical="top" wrapText="1"/>
    </xf>
    <xf numFmtId="44" fontId="0" fillId="0" borderId="1" xfId="1" applyFont="1" applyBorder="1"/>
    <xf numFmtId="44" fontId="7" fillId="0" borderId="1" xfId="1" applyFont="1" applyFill="1" applyBorder="1"/>
    <xf numFmtId="0" fontId="2" fillId="0" borderId="0" xfId="0" applyFont="1" applyBorder="1" applyAlignment="1"/>
    <xf numFmtId="0" fontId="0" fillId="0" borderId="1" xfId="0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44" fontId="11" fillId="0" borderId="1" xfId="0" applyNumberFormat="1" applyFont="1" applyBorder="1"/>
    <xf numFmtId="44" fontId="7" fillId="0" borderId="0" xfId="0" applyNumberFormat="1" applyFont="1"/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/>
    </xf>
    <xf numFmtId="0" fontId="2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4">
    <cellStyle name="Millares 2" xfId="2"/>
    <cellStyle name="Moneda" xfId="1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eri/Downloads/CUENTA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III 2016"/>
      <sheetName val="FONDO IV 2016"/>
      <sheetName val="tanda"/>
      <sheetName val="3X1 2016"/>
      <sheetName val="FORTALEZAS 2016"/>
      <sheetName val="FORTALEZAS INDIRECTOS"/>
      <sheetName val="FORTALECIMIENTO FINAN DE INV"/>
      <sheetName val="PROY DESARR REGIONAL 2016"/>
      <sheetName val="UNIDOS POR TAYAHUA"/>
      <sheetName val="EL JAGUEYENSE"/>
      <sheetName val="Hoja1"/>
      <sheetName val="BENEFICIARIOS FONDO III 2016"/>
      <sheetName val="SUMAR 2016"/>
      <sheetName val="DEPOSITOS"/>
    </sheetNames>
    <sheetDataSet>
      <sheetData sheetId="0" refreshError="1"/>
      <sheetData sheetId="1" refreshError="1">
        <row r="9">
          <cell r="G9">
            <v>1317161</v>
          </cell>
        </row>
        <row r="11">
          <cell r="G11">
            <v>8200</v>
          </cell>
        </row>
        <row r="13">
          <cell r="G13">
            <v>4000</v>
          </cell>
        </row>
        <row r="14">
          <cell r="G14">
            <v>1300000</v>
          </cell>
        </row>
        <row r="18">
          <cell r="G18">
            <v>1310000</v>
          </cell>
        </row>
        <row r="19">
          <cell r="G19">
            <v>4000</v>
          </cell>
        </row>
        <row r="20">
          <cell r="G20">
            <v>8200</v>
          </cell>
        </row>
        <row r="23">
          <cell r="G23">
            <v>1480000</v>
          </cell>
        </row>
        <row r="25">
          <cell r="G25">
            <v>1300000</v>
          </cell>
        </row>
        <row r="26">
          <cell r="G26">
            <v>8200</v>
          </cell>
        </row>
        <row r="27">
          <cell r="G27">
            <v>4000</v>
          </cell>
        </row>
        <row r="29">
          <cell r="G29">
            <v>885000</v>
          </cell>
        </row>
        <row r="31">
          <cell r="G31">
            <v>4000</v>
          </cell>
        </row>
        <row r="32">
          <cell r="G32">
            <v>9200</v>
          </cell>
        </row>
        <row r="34">
          <cell r="G34">
            <v>1300000</v>
          </cell>
        </row>
        <row r="36">
          <cell r="G36">
            <v>4000</v>
          </cell>
        </row>
        <row r="37">
          <cell r="G37">
            <v>9000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workbookViewId="0">
      <selection activeCell="E14" sqref="E14"/>
    </sheetView>
  </sheetViews>
  <sheetFormatPr baseColWidth="10" defaultRowHeight="15"/>
  <cols>
    <col min="1" max="1" width="14.42578125" customWidth="1"/>
    <col min="2" max="2" width="13.85546875" customWidth="1"/>
    <col min="3" max="3" width="16.28515625" bestFit="1" customWidth="1"/>
    <col min="5" max="5" width="14.140625" bestFit="1" customWidth="1"/>
    <col min="7" max="7" width="14.140625" bestFit="1" customWidth="1"/>
    <col min="8" max="8" width="10.7109375" customWidth="1"/>
    <col min="9" max="9" width="12.140625" customWidth="1"/>
    <col min="10" max="10" width="15.140625" bestFit="1" customWidth="1"/>
  </cols>
  <sheetData>
    <row r="1" spans="1:10" ht="15.7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ht="28.5" customHeight="1">
      <c r="A2" s="52" t="s">
        <v>101</v>
      </c>
      <c r="B2" s="52"/>
      <c r="C2" s="52"/>
      <c r="D2" s="52"/>
      <c r="E2" s="52"/>
      <c r="F2" s="52"/>
      <c r="G2" s="52"/>
      <c r="H2" s="52"/>
      <c r="I2" s="52"/>
      <c r="J2" s="52"/>
    </row>
    <row r="3" spans="1:10" ht="28.5" customHeight="1">
      <c r="A3" s="52" t="s">
        <v>102</v>
      </c>
      <c r="B3" s="52"/>
      <c r="C3" s="52"/>
      <c r="D3" s="52"/>
      <c r="E3" s="52"/>
      <c r="F3" s="52"/>
      <c r="G3" s="52"/>
      <c r="H3" s="52"/>
      <c r="I3" s="52"/>
      <c r="J3" s="52"/>
    </row>
    <row r="4" spans="1:10" ht="22.5" customHeight="1">
      <c r="A4" s="53" t="s">
        <v>103</v>
      </c>
      <c r="B4" s="53" t="s">
        <v>104</v>
      </c>
      <c r="C4" s="53"/>
      <c r="D4" s="53" t="s">
        <v>105</v>
      </c>
      <c r="E4" s="53"/>
      <c r="F4" s="53" t="s">
        <v>106</v>
      </c>
      <c r="G4" s="53"/>
      <c r="H4" s="53" t="s">
        <v>107</v>
      </c>
      <c r="I4" s="53"/>
      <c r="J4" s="53" t="s">
        <v>108</v>
      </c>
    </row>
    <row r="5" spans="1:10" ht="45">
      <c r="A5" s="53"/>
      <c r="B5" s="45" t="s">
        <v>109</v>
      </c>
      <c r="C5" s="45" t="s">
        <v>110</v>
      </c>
      <c r="D5" s="45" t="s">
        <v>111</v>
      </c>
      <c r="E5" s="45" t="s">
        <v>112</v>
      </c>
      <c r="F5" s="45" t="s">
        <v>113</v>
      </c>
      <c r="G5" s="45" t="s">
        <v>114</v>
      </c>
      <c r="H5" s="45" t="s">
        <v>115</v>
      </c>
      <c r="I5" s="45" t="s">
        <v>116</v>
      </c>
      <c r="J5" s="53"/>
    </row>
    <row r="6" spans="1:10" ht="51.75" customHeight="1">
      <c r="A6" s="46" t="s">
        <v>117</v>
      </c>
      <c r="B6" s="2" t="s">
        <v>118</v>
      </c>
      <c r="C6" s="47">
        <v>40000000</v>
      </c>
      <c r="D6" s="2"/>
      <c r="E6" s="42">
        <v>0</v>
      </c>
      <c r="F6" s="2"/>
      <c r="G6" s="42">
        <v>0</v>
      </c>
      <c r="H6" s="2"/>
      <c r="I6" s="42">
        <v>0</v>
      </c>
      <c r="J6" s="23">
        <f>C6</f>
        <v>40000000</v>
      </c>
    </row>
    <row r="7" spans="1:10" ht="42.75" customHeight="1">
      <c r="A7" s="45" t="s">
        <v>71</v>
      </c>
      <c r="B7" s="2" t="s">
        <v>118</v>
      </c>
      <c r="C7" s="42">
        <v>20274500</v>
      </c>
      <c r="D7" s="2"/>
      <c r="E7" s="42">
        <v>0</v>
      </c>
      <c r="F7" s="2"/>
      <c r="G7" s="42">
        <v>0</v>
      </c>
      <c r="H7" s="2"/>
      <c r="I7" s="42">
        <v>0</v>
      </c>
      <c r="J7" s="23">
        <f>C7</f>
        <v>20274500</v>
      </c>
    </row>
    <row r="8" spans="1:10" ht="36" customHeight="1">
      <c r="A8" s="48" t="s">
        <v>119</v>
      </c>
      <c r="B8" s="45" t="s">
        <v>120</v>
      </c>
      <c r="C8" s="42">
        <v>2427636</v>
      </c>
      <c r="D8" s="45" t="s">
        <v>121</v>
      </c>
      <c r="E8" s="42">
        <v>4007636</v>
      </c>
      <c r="F8" s="49" t="s">
        <v>122</v>
      </c>
      <c r="G8" s="42">
        <v>1051592</v>
      </c>
      <c r="H8" s="48" t="s">
        <v>123</v>
      </c>
      <c r="I8" s="20">
        <v>3538900</v>
      </c>
      <c r="J8" s="50">
        <v>11025764</v>
      </c>
    </row>
    <row r="10" spans="1:10">
      <c r="I10" s="51"/>
    </row>
    <row r="12" spans="1:10">
      <c r="B12" s="1"/>
    </row>
  </sheetData>
  <mergeCells count="9">
    <mergeCell ref="A1:J1"/>
    <mergeCell ref="A2:J2"/>
    <mergeCell ref="A3:J3"/>
    <mergeCell ref="A4:A5"/>
    <mergeCell ref="B4:C4"/>
    <mergeCell ref="D4:E4"/>
    <mergeCell ref="F4:G4"/>
    <mergeCell ref="H4:I4"/>
    <mergeCell ref="J4:J5"/>
  </mergeCells>
  <pageMargins left="0.7" right="0.7" top="0.75" bottom="0.75" header="0.3" footer="0.3"/>
  <pageSetup paperSize="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topLeftCell="A7" workbookViewId="0">
      <selection activeCell="J19" sqref="J19"/>
    </sheetView>
  </sheetViews>
  <sheetFormatPr baseColWidth="10" defaultRowHeight="15"/>
  <cols>
    <col min="5" max="5" width="15.140625" customWidth="1"/>
    <col min="6" max="6" width="23.28515625" customWidth="1"/>
  </cols>
  <sheetData>
    <row r="2" spans="1:6">
      <c r="A2" s="60" t="s">
        <v>0</v>
      </c>
      <c r="B2" s="60"/>
      <c r="C2" s="60"/>
      <c r="D2" s="60"/>
      <c r="E2" s="60"/>
      <c r="F2" s="60"/>
    </row>
    <row r="3" spans="1:6">
      <c r="A3" s="60" t="s">
        <v>1</v>
      </c>
      <c r="B3" s="60"/>
      <c r="C3" s="60"/>
      <c r="D3" s="60"/>
      <c r="E3" s="60"/>
      <c r="F3" s="60"/>
    </row>
    <row r="4" spans="1:6">
      <c r="A4" s="60" t="s">
        <v>14</v>
      </c>
      <c r="B4" s="60"/>
      <c r="C4" s="60"/>
      <c r="D4" s="60"/>
      <c r="E4" s="60"/>
      <c r="F4" s="60"/>
    </row>
    <row r="5" spans="1:6">
      <c r="A5" s="61" t="s">
        <v>2</v>
      </c>
      <c r="B5" s="61"/>
      <c r="C5" s="61"/>
      <c r="D5" s="61"/>
      <c r="E5" s="61" t="s">
        <v>3</v>
      </c>
      <c r="F5" s="61"/>
    </row>
    <row r="6" spans="1:6">
      <c r="A6" s="62" t="s">
        <v>4</v>
      </c>
      <c r="B6" s="62"/>
      <c r="C6" s="62"/>
      <c r="D6" s="62"/>
      <c r="E6" s="2"/>
      <c r="F6" s="3">
        <v>0</v>
      </c>
    </row>
    <row r="7" spans="1:6">
      <c r="A7" s="54" t="s">
        <v>5</v>
      </c>
      <c r="B7" s="54"/>
      <c r="C7" s="54"/>
      <c r="D7" s="54"/>
      <c r="E7" s="11"/>
      <c r="F7" s="12">
        <v>0</v>
      </c>
    </row>
    <row r="8" spans="1:6">
      <c r="A8" s="54" t="s">
        <v>6</v>
      </c>
      <c r="B8" s="54"/>
      <c r="C8" s="54"/>
      <c r="D8" s="54"/>
      <c r="E8" s="2"/>
      <c r="F8" s="12">
        <f>E9</f>
        <v>9000</v>
      </c>
    </row>
    <row r="9" spans="1:6">
      <c r="A9" s="56" t="s">
        <v>7</v>
      </c>
      <c r="B9" s="56"/>
      <c r="C9" s="56"/>
      <c r="D9" s="56"/>
      <c r="E9" s="13">
        <v>9000</v>
      </c>
      <c r="F9" s="12"/>
    </row>
    <row r="10" spans="1:6">
      <c r="A10" s="56" t="s">
        <v>8</v>
      </c>
      <c r="B10" s="56"/>
      <c r="C10" s="56"/>
      <c r="D10" s="56"/>
      <c r="E10" s="13" t="s">
        <v>15</v>
      </c>
      <c r="F10" s="12"/>
    </row>
    <row r="11" spans="1:6">
      <c r="A11" s="56" t="s">
        <v>9</v>
      </c>
      <c r="B11" s="56"/>
      <c r="C11" s="56"/>
      <c r="D11" s="56"/>
      <c r="E11" s="11" t="s">
        <v>15</v>
      </c>
      <c r="F11" s="12"/>
    </row>
    <row r="12" spans="1:6">
      <c r="A12" s="54" t="s">
        <v>10</v>
      </c>
      <c r="B12" s="54"/>
      <c r="C12" s="54"/>
      <c r="D12" s="54"/>
      <c r="E12" s="2"/>
      <c r="F12" s="3">
        <v>0</v>
      </c>
    </row>
    <row r="13" spans="1:6">
      <c r="A13" s="57" t="s">
        <v>11</v>
      </c>
      <c r="B13" s="58"/>
      <c r="C13" s="58"/>
      <c r="D13" s="59"/>
      <c r="E13" s="2"/>
      <c r="F13" s="3">
        <v>0</v>
      </c>
    </row>
    <row r="14" spans="1:6">
      <c r="A14" s="54" t="s">
        <v>12</v>
      </c>
      <c r="B14" s="54"/>
      <c r="C14" s="54"/>
      <c r="D14" s="54"/>
      <c r="E14" s="2"/>
      <c r="F14" s="3"/>
    </row>
    <row r="15" spans="1:6" ht="15.75">
      <c r="E15" s="9" t="s">
        <v>13</v>
      </c>
      <c r="F15" s="10">
        <f>F6+F7+F8+F12+F13+F14</f>
        <v>9000</v>
      </c>
    </row>
    <row r="17" spans="1:6">
      <c r="A17" s="55" t="s">
        <v>19</v>
      </c>
      <c r="B17" s="55"/>
      <c r="C17" s="55"/>
      <c r="D17" s="55"/>
      <c r="E17" s="55"/>
      <c r="F17" s="55"/>
    </row>
    <row r="20" spans="1:6">
      <c r="A20" s="60" t="s">
        <v>0</v>
      </c>
      <c r="B20" s="60"/>
      <c r="C20" s="60"/>
      <c r="D20" s="60"/>
      <c r="E20" s="60"/>
      <c r="F20" s="60"/>
    </row>
    <row r="21" spans="1:6">
      <c r="A21" s="60" t="s">
        <v>16</v>
      </c>
      <c r="B21" s="60"/>
      <c r="C21" s="60"/>
      <c r="D21" s="60"/>
      <c r="E21" s="60"/>
      <c r="F21" s="60"/>
    </row>
    <row r="22" spans="1:6">
      <c r="A22" s="60" t="s">
        <v>17</v>
      </c>
      <c r="B22" s="60"/>
      <c r="C22" s="60"/>
      <c r="D22" s="60"/>
      <c r="E22" s="60"/>
      <c r="F22" s="60"/>
    </row>
    <row r="23" spans="1:6">
      <c r="A23" s="61" t="s">
        <v>2</v>
      </c>
      <c r="B23" s="61"/>
      <c r="C23" s="61"/>
      <c r="D23" s="61"/>
      <c r="E23" s="61" t="s">
        <v>3</v>
      </c>
      <c r="F23" s="61"/>
    </row>
    <row r="24" spans="1:6">
      <c r="A24" s="62" t="s">
        <v>4</v>
      </c>
      <c r="B24" s="62"/>
      <c r="C24" s="62"/>
      <c r="D24" s="62"/>
      <c r="E24" s="2"/>
      <c r="F24" s="3">
        <v>0</v>
      </c>
    </row>
    <row r="25" spans="1:6">
      <c r="A25" s="54" t="s">
        <v>5</v>
      </c>
      <c r="B25" s="54"/>
      <c r="C25" s="54"/>
      <c r="D25" s="54"/>
      <c r="E25" s="4"/>
      <c r="F25" s="5">
        <v>0</v>
      </c>
    </row>
    <row r="26" spans="1:6">
      <c r="A26" s="54" t="s">
        <v>6</v>
      </c>
      <c r="B26" s="54"/>
      <c r="C26" s="54"/>
      <c r="D26" s="54"/>
      <c r="E26" s="6"/>
      <c r="F26" s="5">
        <f>E27+E28+E29</f>
        <v>62800</v>
      </c>
    </row>
    <row r="27" spans="1:6">
      <c r="A27" s="56" t="s">
        <v>7</v>
      </c>
      <c r="B27" s="56"/>
      <c r="C27" s="56"/>
      <c r="D27" s="56"/>
      <c r="E27" s="7">
        <f>'[1]FONDO IV 2016'!$G$11+'[1]FONDO IV 2016'!$G$20+'[1]FONDO IV 2016'!$G$26+'[1]FONDO IV 2016'!$G$32+'[1]FONDO IV 2016'!$G$37</f>
        <v>42800</v>
      </c>
      <c r="F27" s="5"/>
    </row>
    <row r="28" spans="1:6">
      <c r="A28" s="56" t="s">
        <v>8</v>
      </c>
      <c r="B28" s="56"/>
      <c r="C28" s="56"/>
      <c r="D28" s="56"/>
      <c r="E28" s="7">
        <f>'[1]FONDO IV 2016'!$G$13+'[1]FONDO IV 2016'!$G$19+'[1]FONDO IV 2016'!$G$27+'[1]FONDO IV 2016'!$G$31+'[1]FONDO IV 2016'!$G$36</f>
        <v>20000</v>
      </c>
      <c r="F28" s="5"/>
    </row>
    <row r="29" spans="1:6">
      <c r="A29" s="56" t="s">
        <v>9</v>
      </c>
      <c r="B29" s="56"/>
      <c r="C29" s="56"/>
      <c r="D29" s="56"/>
      <c r="E29" s="4"/>
      <c r="F29" s="5"/>
    </row>
    <row r="30" spans="1:6">
      <c r="A30" s="54" t="s">
        <v>10</v>
      </c>
      <c r="B30" s="54"/>
      <c r="C30" s="54"/>
      <c r="D30" s="54"/>
      <c r="E30" s="6"/>
      <c r="F30" s="8">
        <v>0</v>
      </c>
    </row>
    <row r="31" spans="1:6">
      <c r="A31" s="57" t="s">
        <v>11</v>
      </c>
      <c r="B31" s="58"/>
      <c r="C31" s="58"/>
      <c r="D31" s="59"/>
      <c r="E31" s="6"/>
      <c r="F31" s="8">
        <v>0</v>
      </c>
    </row>
    <row r="32" spans="1:6">
      <c r="A32" s="54" t="s">
        <v>18</v>
      </c>
      <c r="B32" s="54"/>
      <c r="C32" s="54"/>
      <c r="D32" s="54"/>
      <c r="E32" s="6"/>
      <c r="F32" s="8">
        <f>'[1]FONDO IV 2016'!$G$9+'[1]FONDO IV 2016'!$G$14+'[1]FONDO IV 2016'!$G$18+'[1]FONDO IV 2016'!$G$23+'[1]FONDO IV 2016'!$G$25+'[1]FONDO IV 2016'!$G$29+'[1]FONDO IV 2016'!$G$34</f>
        <v>8892161</v>
      </c>
    </row>
    <row r="33" spans="5:6" ht="15.75">
      <c r="E33" s="9" t="s">
        <v>13</v>
      </c>
      <c r="F33" s="10">
        <f>F24+F25+F26+F30+F31+F32</f>
        <v>8954961</v>
      </c>
    </row>
  </sheetData>
  <mergeCells count="29">
    <mergeCell ref="A9:D9"/>
    <mergeCell ref="A2:F2"/>
    <mergeCell ref="A3:F3"/>
    <mergeCell ref="A4:F4"/>
    <mergeCell ref="A5:D5"/>
    <mergeCell ref="E5:F5"/>
    <mergeCell ref="A6:D6"/>
    <mergeCell ref="A7:D7"/>
    <mergeCell ref="A8:D8"/>
    <mergeCell ref="A10:D10"/>
    <mergeCell ref="A11:D11"/>
    <mergeCell ref="A12:D12"/>
    <mergeCell ref="A13:D13"/>
    <mergeCell ref="A14:D14"/>
    <mergeCell ref="A32:D32"/>
    <mergeCell ref="A17:F17"/>
    <mergeCell ref="A26:D26"/>
    <mergeCell ref="A27:D27"/>
    <mergeCell ref="A28:D28"/>
    <mergeCell ref="A29:D29"/>
    <mergeCell ref="A30:D30"/>
    <mergeCell ref="A31:D31"/>
    <mergeCell ref="A21:F21"/>
    <mergeCell ref="A22:F22"/>
    <mergeCell ref="A23:D23"/>
    <mergeCell ref="E23:F23"/>
    <mergeCell ref="A24:D24"/>
    <mergeCell ref="A25:D25"/>
    <mergeCell ref="A20:F20"/>
  </mergeCells>
  <pageMargins left="0.7" right="0.7" top="0.75" bottom="0.75" header="0.3" footer="0.3"/>
  <pageSetup paperSize="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B19" sqref="B19"/>
    </sheetView>
  </sheetViews>
  <sheetFormatPr baseColWidth="10" defaultRowHeight="15"/>
  <cols>
    <col min="3" max="3" width="25" customWidth="1"/>
    <col min="4" max="4" width="27.140625" customWidth="1"/>
    <col min="5" max="5" width="14.140625" bestFit="1" customWidth="1"/>
  </cols>
  <sheetData>
    <row r="1" spans="1:11">
      <c r="A1" s="60"/>
      <c r="B1" s="60"/>
      <c r="C1" s="60"/>
      <c r="D1" s="60"/>
      <c r="E1" s="60"/>
    </row>
    <row r="2" spans="1:11">
      <c r="A2" s="63"/>
      <c r="B2" s="63"/>
      <c r="C2" s="63"/>
      <c r="D2" s="63"/>
      <c r="E2" s="63"/>
    </row>
    <row r="3" spans="1:11">
      <c r="A3" s="66" t="s">
        <v>100</v>
      </c>
      <c r="B3" s="66"/>
      <c r="C3" s="66"/>
      <c r="D3" s="66"/>
      <c r="E3" s="66"/>
      <c r="F3" s="44"/>
      <c r="G3" s="44"/>
      <c r="H3" s="44"/>
      <c r="I3" s="44"/>
      <c r="J3" s="44"/>
      <c r="K3" s="29"/>
    </row>
    <row r="4" spans="1:11">
      <c r="A4" s="64" t="s">
        <v>20</v>
      </c>
      <c r="B4" s="64"/>
      <c r="C4" s="64"/>
      <c r="D4" s="64"/>
      <c r="E4" s="64"/>
    </row>
    <row r="5" spans="1:11" ht="18.75">
      <c r="A5" s="65" t="s">
        <v>21</v>
      </c>
      <c r="B5" s="65"/>
      <c r="C5" s="65"/>
      <c r="D5" s="65"/>
      <c r="E5" s="65"/>
      <c r="G5" s="14"/>
    </row>
    <row r="6" spans="1:11" ht="51">
      <c r="A6" s="15" t="s">
        <v>22</v>
      </c>
      <c r="B6" s="15" t="s">
        <v>23</v>
      </c>
      <c r="C6" s="15" t="s">
        <v>24</v>
      </c>
      <c r="D6" s="15" t="s">
        <v>2</v>
      </c>
      <c r="E6" s="15" t="s">
        <v>25</v>
      </c>
      <c r="G6" s="14"/>
    </row>
    <row r="7" spans="1:11" ht="23.25">
      <c r="A7" s="16">
        <v>1</v>
      </c>
      <c r="B7" s="17">
        <v>42402</v>
      </c>
      <c r="C7" s="18" t="s">
        <v>0</v>
      </c>
      <c r="D7" s="19" t="s">
        <v>26</v>
      </c>
      <c r="E7" s="20">
        <v>1317161</v>
      </c>
      <c r="G7" s="14"/>
    </row>
    <row r="8" spans="1:11">
      <c r="A8" s="16" t="s">
        <v>27</v>
      </c>
      <c r="B8" s="17">
        <v>42431</v>
      </c>
      <c r="C8" s="18" t="s">
        <v>28</v>
      </c>
      <c r="D8" s="19" t="s">
        <v>29</v>
      </c>
      <c r="E8" s="21">
        <v>1300000</v>
      </c>
      <c r="G8" s="14"/>
    </row>
    <row r="9" spans="1:11">
      <c r="A9" s="16" t="s">
        <v>27</v>
      </c>
      <c r="B9" s="17">
        <v>42461</v>
      </c>
      <c r="C9" s="18" t="s">
        <v>28</v>
      </c>
      <c r="D9" s="22" t="s">
        <v>30</v>
      </c>
      <c r="E9" s="20">
        <v>1310000</v>
      </c>
      <c r="G9" s="14"/>
    </row>
    <row r="10" spans="1:11">
      <c r="A10" s="16" t="s">
        <v>27</v>
      </c>
      <c r="B10" s="17">
        <v>42492</v>
      </c>
      <c r="C10" s="18" t="s">
        <v>31</v>
      </c>
      <c r="D10" s="22" t="s">
        <v>32</v>
      </c>
      <c r="E10" s="20">
        <v>1300000</v>
      </c>
      <c r="G10" s="14"/>
    </row>
    <row r="11" spans="1:11" ht="18.75" customHeight="1">
      <c r="A11" s="16" t="s">
        <v>27</v>
      </c>
      <c r="B11" s="17">
        <v>42521</v>
      </c>
      <c r="C11" s="18" t="s">
        <v>31</v>
      </c>
      <c r="D11" s="22" t="s">
        <v>33</v>
      </c>
      <c r="E11" s="20">
        <v>885000</v>
      </c>
    </row>
    <row r="12" spans="1:11" ht="23.25">
      <c r="A12" s="16" t="s">
        <v>27</v>
      </c>
      <c r="B12" s="17">
        <v>42551</v>
      </c>
      <c r="C12" s="18" t="s">
        <v>31</v>
      </c>
      <c r="D12" s="19" t="s">
        <v>34</v>
      </c>
      <c r="E12" s="20">
        <v>1300000</v>
      </c>
    </row>
    <row r="13" spans="1:11">
      <c r="E13" s="23">
        <f>SUM(E7:E12)</f>
        <v>7412161</v>
      </c>
    </row>
  </sheetData>
  <mergeCells count="5">
    <mergeCell ref="A1:E1"/>
    <mergeCell ref="A2:E2"/>
    <mergeCell ref="A4:E4"/>
    <mergeCell ref="A5:E5"/>
    <mergeCell ref="A3:E3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zoomScaleNormal="100" workbookViewId="0">
      <selection activeCell="F10" sqref="F10"/>
    </sheetView>
  </sheetViews>
  <sheetFormatPr baseColWidth="10" defaultRowHeight="15"/>
  <cols>
    <col min="1" max="1" width="17.85546875" customWidth="1"/>
    <col min="2" max="2" width="29" customWidth="1"/>
    <col min="3" max="3" width="16.140625" customWidth="1"/>
    <col min="4" max="4" width="13.85546875" customWidth="1"/>
    <col min="5" max="5" width="13" customWidth="1"/>
    <col min="6" max="6" width="15.28515625" customWidth="1"/>
  </cols>
  <sheetData>
    <row r="1" spans="1:6">
      <c r="A1" s="68" t="s">
        <v>0</v>
      </c>
      <c r="B1" s="68"/>
      <c r="C1" s="68"/>
      <c r="D1" s="68"/>
      <c r="E1" s="68"/>
      <c r="F1" s="24"/>
    </row>
    <row r="2" spans="1:6">
      <c r="A2" s="68" t="s">
        <v>35</v>
      </c>
      <c r="B2" s="68"/>
      <c r="C2" s="68"/>
      <c r="D2" s="68"/>
      <c r="E2" s="68"/>
      <c r="F2" s="24"/>
    </row>
    <row r="3" spans="1:6">
      <c r="A3" s="68" t="s">
        <v>17</v>
      </c>
      <c r="B3" s="68"/>
      <c r="C3" s="68"/>
      <c r="D3" s="68"/>
      <c r="E3" s="68"/>
      <c r="F3" s="24"/>
    </row>
    <row r="4" spans="1:6">
      <c r="A4" s="67" t="s">
        <v>36</v>
      </c>
      <c r="B4" s="67" t="s">
        <v>37</v>
      </c>
      <c r="C4" s="61" t="s">
        <v>38</v>
      </c>
      <c r="D4" s="61"/>
      <c r="E4" s="2" t="s">
        <v>39</v>
      </c>
    </row>
    <row r="5" spans="1:6">
      <c r="A5" s="67"/>
      <c r="B5" s="67"/>
      <c r="C5" s="2" t="s">
        <v>40</v>
      </c>
      <c r="D5" s="2" t="s">
        <v>41</v>
      </c>
      <c r="E5" s="2"/>
    </row>
    <row r="6" spans="1:6" ht="15" customHeight="1">
      <c r="A6" s="67" t="s">
        <v>42</v>
      </c>
      <c r="B6" s="25" t="s">
        <v>43</v>
      </c>
      <c r="C6" s="26">
        <v>550226.36</v>
      </c>
      <c r="D6" s="26">
        <v>550226.36</v>
      </c>
      <c r="E6" s="27"/>
    </row>
    <row r="7" spans="1:6">
      <c r="A7" s="67"/>
      <c r="B7" s="25" t="s">
        <v>44</v>
      </c>
      <c r="C7" s="26">
        <v>2284.9299999999998</v>
      </c>
      <c r="D7" s="26">
        <v>2284.9299999999998</v>
      </c>
      <c r="E7" s="28"/>
    </row>
    <row r="8" spans="1:6">
      <c r="A8" s="29"/>
      <c r="B8" s="27" t="s">
        <v>45</v>
      </c>
      <c r="C8" s="26"/>
      <c r="D8" s="26"/>
      <c r="E8" s="28"/>
      <c r="F8" s="30"/>
    </row>
    <row r="9" spans="1:6">
      <c r="A9" s="29"/>
      <c r="B9" s="27" t="s">
        <v>46</v>
      </c>
      <c r="C9" s="26">
        <v>229154.06</v>
      </c>
      <c r="D9" s="26">
        <v>229154.06</v>
      </c>
      <c r="E9" s="28"/>
    </row>
    <row r="10" spans="1:6">
      <c r="A10" s="29"/>
      <c r="B10" s="27" t="s">
        <v>47</v>
      </c>
      <c r="C10" s="26">
        <v>305033.03000000003</v>
      </c>
      <c r="D10" s="26">
        <v>305033.03000000003</v>
      </c>
      <c r="E10" s="28"/>
    </row>
    <row r="11" spans="1:6" ht="23.25" customHeight="1">
      <c r="A11" s="29"/>
      <c r="B11" s="25" t="s">
        <v>48</v>
      </c>
      <c r="C11" s="26">
        <v>141402.79999999999</v>
      </c>
      <c r="D11" s="26">
        <v>141402.79999999999</v>
      </c>
      <c r="E11" s="27"/>
    </row>
    <row r="12" spans="1:6" ht="24">
      <c r="A12" s="29"/>
      <c r="B12" s="25" t="s">
        <v>49</v>
      </c>
      <c r="C12" s="26">
        <v>81496.960000000006</v>
      </c>
      <c r="D12" s="26">
        <v>81496.960000000006</v>
      </c>
      <c r="E12" s="28"/>
    </row>
    <row r="13" spans="1:6" ht="24">
      <c r="A13" s="29"/>
      <c r="B13" s="25" t="s">
        <v>50</v>
      </c>
      <c r="C13" s="26">
        <v>506896.02</v>
      </c>
      <c r="D13" s="26">
        <v>506896.02</v>
      </c>
      <c r="E13" s="28"/>
    </row>
    <row r="14" spans="1:6" ht="24">
      <c r="A14" s="29"/>
      <c r="B14" s="25" t="s">
        <v>51</v>
      </c>
      <c r="C14" s="26">
        <v>497906.5</v>
      </c>
      <c r="D14" s="26">
        <v>497906.5</v>
      </c>
      <c r="E14" s="28"/>
    </row>
    <row r="15" spans="1:6" ht="36">
      <c r="A15" s="29"/>
      <c r="B15" s="25" t="s">
        <v>52</v>
      </c>
      <c r="C15" s="26">
        <v>356700</v>
      </c>
      <c r="D15" s="26">
        <v>356700</v>
      </c>
      <c r="E15" s="28"/>
    </row>
    <row r="16" spans="1:6" ht="24" customHeight="1">
      <c r="A16" s="67" t="s">
        <v>53</v>
      </c>
      <c r="B16" s="25" t="s">
        <v>54</v>
      </c>
      <c r="C16" s="26">
        <v>0</v>
      </c>
      <c r="D16" s="26">
        <v>0</v>
      </c>
      <c r="E16" s="28"/>
    </row>
    <row r="17" spans="1:6">
      <c r="A17" s="67"/>
      <c r="B17" s="25" t="s">
        <v>6</v>
      </c>
      <c r="C17" s="26">
        <v>22000</v>
      </c>
      <c r="D17" s="26">
        <v>22000</v>
      </c>
      <c r="E17" s="28"/>
    </row>
    <row r="18" spans="1:6" ht="60" customHeight="1">
      <c r="A18" s="67" t="s">
        <v>55</v>
      </c>
      <c r="B18" s="25" t="s">
        <v>56</v>
      </c>
      <c r="C18" s="26">
        <v>8935349.6600000001</v>
      </c>
      <c r="D18" s="26">
        <v>8935349.6600000001</v>
      </c>
      <c r="E18" s="28"/>
    </row>
    <row r="19" spans="1:6" ht="48">
      <c r="A19" s="67"/>
      <c r="B19" s="25" t="s">
        <v>57</v>
      </c>
      <c r="C19" s="26">
        <v>82536.34</v>
      </c>
      <c r="D19" s="26">
        <v>82536.34</v>
      </c>
      <c r="E19" s="28"/>
    </row>
    <row r="20" spans="1:6" ht="60">
      <c r="A20" s="31" t="s">
        <v>58</v>
      </c>
      <c r="B20" s="25" t="s">
        <v>59</v>
      </c>
      <c r="C20" s="26">
        <v>2559888.71</v>
      </c>
      <c r="D20" s="26">
        <v>2559888.71</v>
      </c>
      <c r="E20" s="27"/>
      <c r="F20" s="32"/>
    </row>
    <row r="21" spans="1:6" ht="36">
      <c r="A21" s="29"/>
      <c r="B21" s="25" t="s">
        <v>60</v>
      </c>
      <c r="C21" s="26">
        <v>8490</v>
      </c>
      <c r="D21" s="26">
        <v>8490</v>
      </c>
      <c r="E21" s="33"/>
      <c r="F21" s="32"/>
    </row>
    <row r="22" spans="1:6" ht="48">
      <c r="A22" s="29"/>
      <c r="B22" s="25" t="s">
        <v>61</v>
      </c>
      <c r="C22" s="26">
        <v>18570</v>
      </c>
      <c r="D22" s="26">
        <v>18570</v>
      </c>
      <c r="E22" s="33"/>
      <c r="F22" s="32"/>
    </row>
    <row r="23" spans="1:6" ht="24">
      <c r="A23" s="29"/>
      <c r="B23" s="25" t="s">
        <v>62</v>
      </c>
      <c r="C23" s="26">
        <v>593352.99</v>
      </c>
      <c r="D23" s="26">
        <v>593352.99</v>
      </c>
      <c r="E23" s="33"/>
      <c r="F23" s="32"/>
    </row>
    <row r="24" spans="1:6" ht="48">
      <c r="A24" s="29"/>
      <c r="B24" s="25" t="s">
        <v>63</v>
      </c>
      <c r="C24" s="26">
        <v>5850</v>
      </c>
      <c r="D24" s="26">
        <v>5850</v>
      </c>
      <c r="E24" s="33"/>
      <c r="F24" s="32"/>
    </row>
    <row r="25" spans="1:6" ht="48">
      <c r="A25" s="29"/>
      <c r="B25" s="25" t="s">
        <v>64</v>
      </c>
      <c r="C25" s="26">
        <v>3375</v>
      </c>
      <c r="D25" s="26">
        <v>3375</v>
      </c>
      <c r="E25" s="33"/>
      <c r="F25" s="32"/>
    </row>
    <row r="26" spans="1:6" ht="36">
      <c r="A26" s="29"/>
      <c r="B26" s="25" t="s">
        <v>65</v>
      </c>
      <c r="C26" s="26">
        <v>1250</v>
      </c>
      <c r="D26" s="26">
        <v>1250</v>
      </c>
      <c r="E26" s="33"/>
      <c r="F26" s="32"/>
    </row>
    <row r="27" spans="1:6" ht="48">
      <c r="A27" s="29"/>
      <c r="B27" s="25" t="s">
        <v>66</v>
      </c>
      <c r="C27" s="26">
        <v>0</v>
      </c>
      <c r="D27" s="26">
        <v>0</v>
      </c>
      <c r="E27" s="33"/>
      <c r="F27" s="32"/>
    </row>
    <row r="28" spans="1:6" ht="48">
      <c r="A28" s="29"/>
      <c r="B28" s="25" t="s">
        <v>67</v>
      </c>
      <c r="C28" s="26">
        <v>7440</v>
      </c>
      <c r="D28" s="26">
        <v>7440</v>
      </c>
      <c r="E28" s="33"/>
      <c r="F28" s="32"/>
    </row>
    <row r="29" spans="1:6" ht="48">
      <c r="A29" s="29"/>
      <c r="B29" s="25" t="s">
        <v>68</v>
      </c>
      <c r="C29" s="26">
        <v>5730.75</v>
      </c>
      <c r="D29" s="26">
        <v>5730.75</v>
      </c>
      <c r="E29" s="33"/>
      <c r="F29" s="32"/>
    </row>
    <row r="30" spans="1:6" ht="36">
      <c r="A30" s="29"/>
      <c r="B30" s="25" t="s">
        <v>69</v>
      </c>
      <c r="C30" s="26">
        <v>541268.44999999995</v>
      </c>
      <c r="D30" s="26">
        <v>541268.44999999995</v>
      </c>
      <c r="E30" s="33"/>
      <c r="F30" s="32"/>
    </row>
    <row r="31" spans="1:6" ht="36">
      <c r="A31" s="29"/>
      <c r="B31" s="25" t="s">
        <v>70</v>
      </c>
      <c r="C31" s="26">
        <v>0</v>
      </c>
      <c r="D31" s="26">
        <v>0</v>
      </c>
      <c r="E31" s="33"/>
      <c r="F31" s="32"/>
    </row>
    <row r="32" spans="1:6" ht="24.75">
      <c r="A32" s="34" t="s">
        <v>71</v>
      </c>
      <c r="B32" s="35" t="s">
        <v>72</v>
      </c>
      <c r="C32" s="26">
        <v>684430.4</v>
      </c>
      <c r="D32" s="26">
        <v>684430.4</v>
      </c>
      <c r="E32" s="36"/>
    </row>
    <row r="33" spans="1:5" ht="36.75">
      <c r="A33" s="37"/>
      <c r="B33" s="35" t="s">
        <v>73</v>
      </c>
      <c r="C33" s="26"/>
      <c r="D33" s="26"/>
      <c r="E33" s="36"/>
    </row>
    <row r="34" spans="1:5" ht="36.75">
      <c r="B34" s="35" t="s">
        <v>74</v>
      </c>
      <c r="C34" s="38">
        <v>1289131.8600000001</v>
      </c>
      <c r="D34" s="39">
        <v>1289131.8600000001</v>
      </c>
      <c r="E34" s="36"/>
    </row>
    <row r="35" spans="1:5" ht="48.75">
      <c r="B35" s="35" t="s">
        <v>75</v>
      </c>
      <c r="C35" s="38">
        <v>914359.98</v>
      </c>
      <c r="D35" s="38">
        <v>914359.98</v>
      </c>
      <c r="E35" s="36"/>
    </row>
    <row r="36" spans="1:5" ht="36.75">
      <c r="B36" s="35" t="s">
        <v>76</v>
      </c>
      <c r="C36" s="38">
        <v>986820.6</v>
      </c>
      <c r="D36" s="38">
        <v>986820.6</v>
      </c>
      <c r="E36" s="36"/>
    </row>
    <row r="37" spans="1:5" ht="24.75">
      <c r="B37" s="35" t="s">
        <v>77</v>
      </c>
      <c r="C37" s="20">
        <v>702929.99</v>
      </c>
      <c r="D37" s="20">
        <v>702929.99</v>
      </c>
      <c r="E37" s="36"/>
    </row>
    <row r="38" spans="1:5" ht="36.75">
      <c r="B38" s="35" t="s">
        <v>78</v>
      </c>
      <c r="C38" s="38">
        <v>986893.94</v>
      </c>
      <c r="D38" s="38">
        <v>986893.94</v>
      </c>
      <c r="E38" s="36"/>
    </row>
    <row r="39" spans="1:5" ht="36.75">
      <c r="B39" s="35" t="s">
        <v>79</v>
      </c>
      <c r="C39" s="38">
        <v>986944.42</v>
      </c>
      <c r="D39" s="38">
        <v>986944.42</v>
      </c>
      <c r="E39" s="36"/>
    </row>
    <row r="40" spans="1:5" ht="24.75">
      <c r="B40" s="35" t="s">
        <v>80</v>
      </c>
      <c r="C40" s="38">
        <v>488389.22</v>
      </c>
      <c r="D40" s="38">
        <v>488389.22</v>
      </c>
      <c r="E40" s="36"/>
    </row>
    <row r="41" spans="1:5" ht="36.75">
      <c r="B41" s="35" t="s">
        <v>81</v>
      </c>
      <c r="C41" s="38">
        <v>1231517.3400000001</v>
      </c>
      <c r="D41" s="38">
        <v>1231517.3400000001</v>
      </c>
      <c r="E41" s="36"/>
    </row>
    <row r="42" spans="1:5" ht="36.75">
      <c r="B42" s="35" t="s">
        <v>73</v>
      </c>
      <c r="C42" s="38">
        <v>931895.36</v>
      </c>
      <c r="D42" s="38">
        <v>931895.36</v>
      </c>
      <c r="E42" s="36"/>
    </row>
    <row r="43" spans="1:5" ht="36.75">
      <c r="B43" s="35" t="s">
        <v>82</v>
      </c>
      <c r="C43" s="38">
        <v>985997.69</v>
      </c>
      <c r="D43" s="38">
        <v>985997.69</v>
      </c>
      <c r="E43" s="36"/>
    </row>
    <row r="44" spans="1:5">
      <c r="A44" s="67" t="s">
        <v>83</v>
      </c>
      <c r="B44" s="25" t="s">
        <v>43</v>
      </c>
      <c r="C44" s="20">
        <v>268255.42</v>
      </c>
      <c r="D44" s="20">
        <v>268255.42</v>
      </c>
      <c r="E44" s="36"/>
    </row>
    <row r="45" spans="1:5">
      <c r="A45" s="67"/>
      <c r="B45" s="25" t="s">
        <v>44</v>
      </c>
      <c r="C45" s="20">
        <v>77000</v>
      </c>
      <c r="D45" s="20">
        <v>77000</v>
      </c>
      <c r="E45" s="36"/>
    </row>
    <row r="46" spans="1:5">
      <c r="B46" s="27" t="s">
        <v>45</v>
      </c>
      <c r="C46" s="20">
        <v>3424769</v>
      </c>
      <c r="D46" s="20">
        <v>3424769</v>
      </c>
      <c r="E46" s="36"/>
    </row>
    <row r="47" spans="1:5">
      <c r="B47" s="27" t="s">
        <v>46</v>
      </c>
      <c r="C47" s="20">
        <v>114947.4</v>
      </c>
      <c r="D47" s="20">
        <v>114947.4</v>
      </c>
      <c r="E47" s="36"/>
    </row>
    <row r="48" spans="1:5">
      <c r="B48" s="27" t="s">
        <v>47</v>
      </c>
      <c r="C48" s="20">
        <v>793360.02</v>
      </c>
      <c r="D48" s="20">
        <v>793360.02</v>
      </c>
      <c r="E48" s="36"/>
    </row>
    <row r="49" spans="1:5" ht="24">
      <c r="B49" s="25" t="s">
        <v>48</v>
      </c>
      <c r="C49" s="20">
        <v>1004238.86</v>
      </c>
      <c r="D49" s="20">
        <v>1004238.86</v>
      </c>
      <c r="E49" s="36"/>
    </row>
    <row r="50" spans="1:5">
      <c r="B50" s="25" t="s">
        <v>84</v>
      </c>
      <c r="C50" s="20">
        <v>696486.71</v>
      </c>
      <c r="D50" s="20">
        <v>696486.71</v>
      </c>
      <c r="E50" s="36"/>
    </row>
    <row r="51" spans="1:5" ht="36">
      <c r="B51" s="25" t="s">
        <v>85</v>
      </c>
      <c r="C51" s="20">
        <v>282000</v>
      </c>
      <c r="D51" s="20">
        <v>282000</v>
      </c>
      <c r="E51" s="36"/>
    </row>
    <row r="52" spans="1:5" ht="36">
      <c r="B52" s="25" t="s">
        <v>86</v>
      </c>
      <c r="C52" s="20">
        <v>77372</v>
      </c>
      <c r="D52" s="20">
        <v>77372</v>
      </c>
      <c r="E52" s="36"/>
    </row>
    <row r="53" spans="1:5" ht="24">
      <c r="B53" s="25" t="s">
        <v>87</v>
      </c>
      <c r="C53" s="20">
        <v>89530</v>
      </c>
      <c r="D53" s="20">
        <v>89530</v>
      </c>
      <c r="E53" s="36"/>
    </row>
    <row r="54" spans="1:5" ht="36">
      <c r="B54" s="25" t="s">
        <v>88</v>
      </c>
      <c r="C54" s="20">
        <v>144000</v>
      </c>
      <c r="D54" s="20">
        <v>144000</v>
      </c>
      <c r="E54" s="36"/>
    </row>
    <row r="55" spans="1:5" ht="24">
      <c r="B55" s="25" t="s">
        <v>89</v>
      </c>
      <c r="C55" s="20">
        <v>189549.9</v>
      </c>
      <c r="D55" s="20">
        <v>189549.9</v>
      </c>
      <c r="E55" s="36"/>
    </row>
    <row r="56" spans="1:5" ht="24">
      <c r="B56" s="25" t="s">
        <v>90</v>
      </c>
      <c r="C56" s="20">
        <v>105648</v>
      </c>
      <c r="D56" s="20">
        <v>105648</v>
      </c>
      <c r="E56" s="36"/>
    </row>
    <row r="57" spans="1:5" ht="36">
      <c r="B57" s="25" t="s">
        <v>91</v>
      </c>
      <c r="C57" s="20">
        <v>51156</v>
      </c>
      <c r="D57" s="20">
        <v>51156</v>
      </c>
      <c r="E57" s="36"/>
    </row>
    <row r="58" spans="1:5" ht="48">
      <c r="B58" s="25" t="s">
        <v>92</v>
      </c>
      <c r="C58" s="20">
        <v>125206</v>
      </c>
      <c r="D58" s="20">
        <v>125206</v>
      </c>
      <c r="E58" s="36"/>
    </row>
    <row r="59" spans="1:5">
      <c r="B59" s="25" t="s">
        <v>93</v>
      </c>
      <c r="C59" s="20">
        <v>41775.5</v>
      </c>
      <c r="D59" s="20">
        <v>41775.5</v>
      </c>
      <c r="E59" s="36"/>
    </row>
    <row r="60" spans="1:5" ht="24">
      <c r="B60" s="25" t="s">
        <v>94</v>
      </c>
      <c r="C60" s="20">
        <v>24000</v>
      </c>
      <c r="D60" s="20">
        <v>24000</v>
      </c>
      <c r="E60" s="36"/>
    </row>
    <row r="61" spans="1:5">
      <c r="B61" s="25" t="s">
        <v>95</v>
      </c>
      <c r="C61" s="20">
        <v>1125480</v>
      </c>
      <c r="D61" s="20">
        <v>1125480</v>
      </c>
      <c r="E61" s="36"/>
    </row>
    <row r="62" spans="1:5" ht="48">
      <c r="B62" s="25" t="s">
        <v>92</v>
      </c>
      <c r="C62" s="20">
        <v>45059.34</v>
      </c>
      <c r="D62" s="20">
        <v>45059.34</v>
      </c>
      <c r="E62" s="36"/>
    </row>
    <row r="63" spans="1:5" ht="36">
      <c r="B63" s="25" t="s">
        <v>96</v>
      </c>
      <c r="C63" s="20">
        <v>267000</v>
      </c>
      <c r="D63" s="20">
        <v>267000</v>
      </c>
      <c r="E63" s="36"/>
    </row>
    <row r="64" spans="1:5">
      <c r="A64" s="40" t="s">
        <v>97</v>
      </c>
      <c r="B64" s="25" t="s">
        <v>54</v>
      </c>
      <c r="C64" s="20">
        <v>0</v>
      </c>
      <c r="D64" s="20">
        <v>0</v>
      </c>
      <c r="E64" s="36"/>
    </row>
    <row r="65" spans="2:5">
      <c r="B65" s="25" t="s">
        <v>6</v>
      </c>
      <c r="C65" s="20">
        <v>704960.43</v>
      </c>
      <c r="D65" s="20">
        <v>704960.43</v>
      </c>
      <c r="E65" s="36"/>
    </row>
    <row r="66" spans="2:5">
      <c r="B66" s="41" t="s">
        <v>98</v>
      </c>
      <c r="C66" s="42">
        <v>0</v>
      </c>
      <c r="D66" s="42">
        <v>0</v>
      </c>
      <c r="E66" s="36"/>
    </row>
    <row r="67" spans="2:5">
      <c r="B67" s="41" t="s">
        <v>99</v>
      </c>
      <c r="C67" s="43">
        <v>0</v>
      </c>
      <c r="D67" s="43">
        <v>0</v>
      </c>
      <c r="E67" s="36"/>
    </row>
  </sheetData>
  <mergeCells count="10">
    <mergeCell ref="A6:A7"/>
    <mergeCell ref="A16:A17"/>
    <mergeCell ref="A18:A19"/>
    <mergeCell ref="A44:A45"/>
    <mergeCell ref="A1:E1"/>
    <mergeCell ref="A2:E2"/>
    <mergeCell ref="A3:E3"/>
    <mergeCell ref="A4:A5"/>
    <mergeCell ref="B4:B5"/>
    <mergeCell ref="C4:D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anexo 20 prog recur feder</vt:lpstr>
      <vt:lpstr>anexo 23 FORTAMUN</vt:lpstr>
      <vt:lpstr>anexo 24 OBLIGACIONES 2016</vt:lpstr>
      <vt:lpstr>anexo 25 GASTO FEDERALIZADO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</dc:creator>
  <cp:lastModifiedBy>kaeri</cp:lastModifiedBy>
  <dcterms:created xsi:type="dcterms:W3CDTF">2016-08-16T19:39:27Z</dcterms:created>
  <dcterms:modified xsi:type="dcterms:W3CDTF">2016-09-07T21:04:44Z</dcterms:modified>
</cp:coreProperties>
</file>